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2"/>
  </bookViews>
  <sheets>
    <sheet name="分单位支出" sheetId="8" r:id="rId1"/>
    <sheet name="分单位项目支出" sheetId="4" r:id="rId2"/>
    <sheet name="分单位转移支付" sheetId="6" r:id="rId3"/>
  </sheets>
  <definedNames>
    <definedName name="_xlnm._FilterDatabase" localSheetId="1" hidden="1">分单位项目支出!$A$3:$X$12</definedName>
    <definedName name="_xlnm._FilterDatabase" localSheetId="0" hidden="1">分单位支出!$A$5:$U$5</definedName>
    <definedName name="_xlnm._FilterDatabase" localSheetId="2" hidden="1">分单位转移支付!$A$4:$M$6</definedName>
    <definedName name="_xlnm.Print_Titles" localSheetId="1">分单位项目支出!$1:$4</definedName>
    <definedName name="_xlnm.Print_Titles" localSheetId="0">分单位支出!$1:$5</definedName>
    <definedName name="_xlnm.Print_Titles" localSheetId="2">分单位转移支付!$1:$4</definedName>
  </definedNames>
  <calcPr calcId="124519"/>
</workbook>
</file>

<file path=xl/calcChain.xml><?xml version="1.0" encoding="utf-8"?>
<calcChain xmlns="http://schemas.openxmlformats.org/spreadsheetml/2006/main">
  <c r="D6" i="8"/>
  <c r="E6"/>
  <c r="F6"/>
  <c r="E6" i="4"/>
  <c r="E7"/>
  <c r="E8"/>
  <c r="E9"/>
  <c r="E10"/>
  <c r="E11"/>
  <c r="E12"/>
  <c r="D6" i="6" l="1"/>
  <c r="C6" s="1"/>
  <c r="H6" i="8"/>
  <c r="G5" i="6"/>
  <c r="F5"/>
  <c r="E5"/>
  <c r="O12" i="4"/>
  <c r="J12"/>
  <c r="D12"/>
  <c r="O11"/>
  <c r="J11"/>
  <c r="D11"/>
  <c r="O10"/>
  <c r="J10"/>
  <c r="D10"/>
  <c r="O9"/>
  <c r="J9"/>
  <c r="D9"/>
  <c r="O8"/>
  <c r="J8"/>
  <c r="D8"/>
  <c r="O7"/>
  <c r="J7"/>
  <c r="W7"/>
  <c r="D7"/>
  <c r="O6"/>
  <c r="J6"/>
  <c r="W6"/>
  <c r="D6"/>
  <c r="U5"/>
  <c r="S5"/>
  <c r="R5"/>
  <c r="P5"/>
  <c r="M5"/>
  <c r="L5"/>
  <c r="K5"/>
  <c r="H5"/>
  <c r="G5"/>
  <c r="F5"/>
  <c r="Q6" i="8"/>
  <c r="L6"/>
  <c r="G6"/>
  <c r="C6" s="1"/>
  <c r="E5" i="4" l="1"/>
  <c r="O5"/>
  <c r="C8"/>
  <c r="T8" s="1"/>
  <c r="W8"/>
  <c r="J5"/>
  <c r="D5" i="6"/>
  <c r="C5" s="1"/>
  <c r="C12" i="4"/>
  <c r="W12"/>
  <c r="C9"/>
  <c r="W9"/>
  <c r="C10"/>
  <c r="W10"/>
  <c r="C11"/>
  <c r="W11"/>
  <c r="C6"/>
  <c r="D5"/>
  <c r="C7"/>
  <c r="C5" l="1"/>
  <c r="T5" s="1"/>
  <c r="T10"/>
  <c r="T9"/>
  <c r="T12"/>
  <c r="T7"/>
  <c r="T11"/>
  <c r="T6"/>
</calcChain>
</file>

<file path=xl/sharedStrings.xml><?xml version="1.0" encoding="utf-8"?>
<sst xmlns="http://schemas.openxmlformats.org/spreadsheetml/2006/main" count="85" uniqueCount="53">
  <si>
    <t>单位：万元</t>
  </si>
  <si>
    <t>备注</t>
  </si>
  <si>
    <t>专项
人员</t>
  </si>
  <si>
    <t>专项
公用</t>
  </si>
  <si>
    <t>专项
项目</t>
  </si>
  <si>
    <t>合计</t>
  </si>
  <si>
    <t>审计局</t>
  </si>
  <si>
    <t>序号</t>
  </si>
  <si>
    <t>单位
名称</t>
  </si>
  <si>
    <t>2020年调整预算安排</t>
  </si>
  <si>
    <t>其中:一般预算内安排</t>
  </si>
  <si>
    <t>其中：转移支付资金安排</t>
  </si>
  <si>
    <t>人员
经费</t>
  </si>
  <si>
    <t>正常
公用</t>
  </si>
  <si>
    <t>小计</t>
  </si>
  <si>
    <t>执行</t>
  </si>
  <si>
    <t>单位及项目名称</t>
  </si>
  <si>
    <t>合 计</t>
  </si>
  <si>
    <t>已执行</t>
  </si>
  <si>
    <t>专项人员
经费</t>
  </si>
  <si>
    <t>专项公用经费</t>
  </si>
  <si>
    <t>未支出</t>
  </si>
  <si>
    <t>10-12月比保支出</t>
  </si>
  <si>
    <t>其中：人员</t>
  </si>
  <si>
    <t>备  注</t>
  </si>
  <si>
    <t>一般</t>
  </si>
  <si>
    <t>收罚</t>
  </si>
  <si>
    <t>招商引资工作经费</t>
  </si>
  <si>
    <t>劳务派遣人员经费</t>
  </si>
  <si>
    <t>审计工作经费</t>
  </si>
  <si>
    <t>市批调增15已执行</t>
  </si>
  <si>
    <t>办公设备购置经费</t>
  </si>
  <si>
    <t>培训费</t>
  </si>
  <si>
    <t>省级文件</t>
  </si>
  <si>
    <t>审计服务费</t>
  </si>
  <si>
    <t>市批调增86.12</t>
  </si>
  <si>
    <t>维修（护）费</t>
  </si>
  <si>
    <t>（市批）按合同约定20%余款</t>
  </si>
  <si>
    <t>单位序号</t>
  </si>
  <si>
    <t>下达数</t>
  </si>
  <si>
    <t>预算安排</t>
  </si>
  <si>
    <t>功能分类</t>
  </si>
  <si>
    <t>政府经济分类</t>
  </si>
  <si>
    <t>文号</t>
  </si>
  <si>
    <t>是否新增</t>
  </si>
  <si>
    <t>专项项目经费</t>
  </si>
  <si>
    <t>中央审计专项补助经费</t>
  </si>
  <si>
    <t>冀财行【2019】36号</t>
  </si>
  <si>
    <t>2020年市本级预算支出调整表（分单位）</t>
    <phoneticPr fontId="15" type="noConversion"/>
  </si>
  <si>
    <t xml:space="preserve">  2020年市本级一般公共预算专项支出调整明细表</t>
    <phoneticPr fontId="15" type="noConversion"/>
  </si>
  <si>
    <t>专项项目
经费</t>
    <phoneticPr fontId="15" type="noConversion"/>
  </si>
  <si>
    <t>2020年上级转移支付调整明细表（分单位）</t>
    <phoneticPr fontId="15" type="noConversion"/>
  </si>
  <si>
    <t>单位：万元</t>
    <phoneticPr fontId="15" type="noConversion"/>
  </si>
</sst>
</file>

<file path=xl/styles.xml><?xml version="1.0" encoding="utf-8"?>
<styleSheet xmlns="http://schemas.openxmlformats.org/spreadsheetml/2006/main">
  <numFmts count="3">
    <numFmt numFmtId="177" formatCode="0.00_ "/>
    <numFmt numFmtId="179" formatCode="0.0_);[Red]\(0.0\)"/>
    <numFmt numFmtId="180" formatCode="0.0_ "/>
  </numFmts>
  <fonts count="20">
    <font>
      <sz val="11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3"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/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4" fillId="2" borderId="0" xfId="0" applyFont="1" applyFill="1">
      <alignment vertical="center"/>
    </xf>
    <xf numFmtId="179" fontId="4" fillId="2" borderId="0" xfId="0" applyNumberFormat="1" applyFont="1" applyFill="1">
      <alignment vertical="center"/>
    </xf>
    <xf numFmtId="179" fontId="4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 wrapText="1"/>
    </xf>
    <xf numFmtId="179" fontId="3" fillId="2" borderId="0" xfId="4336" applyNumberFormat="1" applyFont="1" applyFill="1" applyBorder="1" applyAlignment="1">
      <alignment horizontal="center" vertical="center"/>
    </xf>
    <xf numFmtId="0" fontId="13" fillId="2" borderId="0" xfId="4336" applyFont="1" applyFill="1" applyBorder="1" applyAlignment="1">
      <alignment horizontal="center" vertical="center"/>
    </xf>
    <xf numFmtId="0" fontId="6" fillId="2" borderId="0" xfId="4336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11" applyFont="1" applyFill="1" applyBorder="1" applyAlignment="1">
      <alignment horizontal="right"/>
    </xf>
    <xf numFmtId="0" fontId="14" fillId="2" borderId="0" xfId="4336" applyFont="1" applyFill="1" applyBorder="1" applyAlignment="1">
      <alignment horizontal="center" vertical="center"/>
    </xf>
    <xf numFmtId="179" fontId="2" fillId="2" borderId="1" xfId="111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0" fontId="11" fillId="2" borderId="0" xfId="0" applyFont="1" applyFill="1" applyAlignment="1"/>
    <xf numFmtId="0" fontId="11" fillId="2" borderId="0" xfId="0" applyNumberFormat="1" applyFont="1" applyFill="1" applyAlignment="1"/>
    <xf numFmtId="0" fontId="4" fillId="2" borderId="0" xfId="0" applyNumberFormat="1" applyFont="1" applyFill="1" applyAlignment="1"/>
    <xf numFmtId="0" fontId="2" fillId="2" borderId="0" xfId="0" applyNumberFormat="1" applyFont="1" applyFill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15" fillId="2" borderId="1" xfId="0" applyNumberFormat="1" applyFont="1" applyFill="1" applyBorder="1" applyAlignment="1">
      <alignment horizontal="right" vertical="center"/>
    </xf>
    <xf numFmtId="177" fontId="15" fillId="2" borderId="1" xfId="0" applyNumberFormat="1" applyFont="1" applyFill="1" applyBorder="1" applyAlignment="1">
      <alignment horizontal="right" vertical="center"/>
    </xf>
    <xf numFmtId="180" fontId="15" fillId="2" borderId="1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vertical="center"/>
    </xf>
    <xf numFmtId="0" fontId="18" fillId="2" borderId="9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vertical="center"/>
    </xf>
    <xf numFmtId="0" fontId="19" fillId="2" borderId="0" xfId="0" applyFont="1" applyFill="1" applyAlignment="1">
      <alignment vertical="center"/>
    </xf>
    <xf numFmtId="0" fontId="18" fillId="2" borderId="1" xfId="0" applyFont="1" applyFill="1" applyBorder="1" applyAlignment="1">
      <alignment horizontal="left" vertical="center" indent="1"/>
    </xf>
    <xf numFmtId="0" fontId="18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0" xfId="4336" applyFont="1" applyFill="1" applyBorder="1" applyAlignment="1">
      <alignment horizontal="center" vertical="center"/>
    </xf>
    <xf numFmtId="0" fontId="3" fillId="2" borderId="1" xfId="7687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7687" applyFont="1" applyFill="1" applyBorder="1" applyAlignment="1">
      <alignment horizontal="center" vertical="center" wrapText="1"/>
    </xf>
    <xf numFmtId="0" fontId="3" fillId="2" borderId="3" xfId="7687" applyFont="1" applyFill="1" applyBorder="1" applyAlignment="1">
      <alignment horizontal="center" vertical="center" wrapText="1"/>
    </xf>
    <xf numFmtId="179" fontId="3" fillId="2" borderId="1" xfId="7687" applyNumberFormat="1" applyFont="1" applyFill="1" applyBorder="1" applyAlignment="1">
      <alignment horizontal="center" vertical="center" wrapText="1"/>
    </xf>
    <xf numFmtId="0" fontId="3" fillId="2" borderId="0" xfId="4336" applyFont="1" applyFill="1" applyBorder="1" applyAlignment="1">
      <alignment horizontal="center" vertical="center"/>
    </xf>
    <xf numFmtId="0" fontId="14" fillId="2" borderId="4" xfId="4336" applyFont="1" applyFill="1" applyBorder="1" applyAlignment="1">
      <alignment horizontal="center" vertical="center"/>
    </xf>
    <xf numFmtId="0" fontId="3" fillId="2" borderId="5" xfId="7687" applyFont="1" applyFill="1" applyBorder="1" applyAlignment="1">
      <alignment horizontal="center" vertical="center" wrapText="1"/>
    </xf>
    <xf numFmtId="0" fontId="3" fillId="2" borderId="9" xfId="7687" applyFont="1" applyFill="1" applyBorder="1" applyAlignment="1">
      <alignment horizontal="center" vertical="center" wrapText="1"/>
    </xf>
    <xf numFmtId="0" fontId="3" fillId="2" borderId="6" xfId="7687" applyFont="1" applyFill="1" applyBorder="1" applyAlignment="1">
      <alignment horizontal="center" vertical="center" wrapText="1"/>
    </xf>
    <xf numFmtId="0" fontId="3" fillId="2" borderId="1" xfId="7687" applyFont="1" applyFill="1" applyBorder="1" applyAlignment="1">
      <alignment horizontal="center" vertical="center" wrapText="1"/>
    </xf>
    <xf numFmtId="179" fontId="3" fillId="2" borderId="2" xfId="7687" applyNumberFormat="1" applyFont="1" applyFill="1" applyBorder="1" applyAlignment="1">
      <alignment horizontal="center" vertical="center" wrapText="1"/>
    </xf>
    <xf numFmtId="179" fontId="3" fillId="2" borderId="3" xfId="7687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0" xfId="0" applyNumberFormat="1" applyFont="1" applyFill="1" applyAlignment="1" applyProtection="1">
      <alignment horizontal="center" vertical="center" wrapText="1"/>
      <protection locked="0"/>
    </xf>
    <xf numFmtId="0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</cellXfs>
  <cellStyles count="9683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190500</xdr:colOff>
      <xdr:row>13</xdr:row>
      <xdr:rowOff>47625</xdr:rowOff>
    </xdr:to>
    <xdr:sp macro="" textlink="">
      <xdr:nvSpPr>
        <xdr:cNvPr id="9007" name="Text Box 1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190500</xdr:colOff>
      <xdr:row>13</xdr:row>
      <xdr:rowOff>47625</xdr:rowOff>
    </xdr:to>
    <xdr:sp macro="" textlink="">
      <xdr:nvSpPr>
        <xdr:cNvPr id="9008" name="Text Box 3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13</xdr:row>
      <xdr:rowOff>76200</xdr:rowOff>
    </xdr:to>
    <xdr:sp macro="" textlink="">
      <xdr:nvSpPr>
        <xdr:cNvPr id="9009" name="文本框 9008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13</xdr:row>
      <xdr:rowOff>76200</xdr:rowOff>
    </xdr:to>
    <xdr:sp macro="" textlink="">
      <xdr:nvSpPr>
        <xdr:cNvPr id="9010" name="文本框 9009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2:U6"/>
  <sheetViews>
    <sheetView showZeros="0" workbookViewId="0">
      <pane ySplit="5" topLeftCell="A6" activePane="bottomLeft" state="frozen"/>
      <selection pane="bottomLeft" activeCell="A7" sqref="A7:XFD102"/>
    </sheetView>
  </sheetViews>
  <sheetFormatPr defaultColWidth="9" defaultRowHeight="14.25"/>
  <cols>
    <col min="1" max="1" width="5.125" style="19" customWidth="1"/>
    <col min="2" max="2" width="20.375" style="19" customWidth="1"/>
    <col min="3" max="4" width="9" style="20" customWidth="1"/>
    <col min="5" max="5" width="9.5" style="20" customWidth="1"/>
    <col min="6" max="8" width="9" style="20" customWidth="1"/>
    <col min="9" max="9" width="8.375" style="20" customWidth="1"/>
    <col min="10" max="12" width="8.375" style="20" hidden="1" customWidth="1"/>
    <col min="13" max="15" width="8.375" style="20" customWidth="1"/>
    <col min="16" max="16" width="9.375" style="20" customWidth="1"/>
    <col min="17" max="17" width="8" style="20" customWidth="1"/>
    <col min="18" max="18" width="7.875" style="21" customWidth="1"/>
    <col min="19" max="19" width="7.375" style="21" customWidth="1"/>
    <col min="20" max="20" width="8.375" style="21" customWidth="1"/>
    <col min="21" max="21" width="4.5" style="19" customWidth="1"/>
    <col min="22" max="16384" width="9" style="19"/>
  </cols>
  <sheetData>
    <row r="2" spans="1:21" ht="25.5">
      <c r="A2" s="41" t="s">
        <v>48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spans="1:21">
      <c r="A3" s="42"/>
      <c r="B3" s="4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43" t="s">
        <v>52</v>
      </c>
      <c r="R3" s="43"/>
      <c r="S3" s="43"/>
      <c r="T3" s="43"/>
      <c r="U3" s="43"/>
    </row>
    <row r="4" spans="1:21" ht="19.149999999999999" customHeight="1">
      <c r="A4" s="45" t="s">
        <v>7</v>
      </c>
      <c r="B4" s="47" t="s">
        <v>8</v>
      </c>
      <c r="C4" s="44" t="s">
        <v>9</v>
      </c>
      <c r="D4" s="44"/>
      <c r="E4" s="44"/>
      <c r="F4" s="44"/>
      <c r="G4" s="44"/>
      <c r="H4" s="44" t="s">
        <v>10</v>
      </c>
      <c r="I4" s="44"/>
      <c r="J4" s="44"/>
      <c r="K4" s="44"/>
      <c r="L4" s="44"/>
      <c r="M4" s="44"/>
      <c r="N4" s="44"/>
      <c r="O4" s="44"/>
      <c r="P4" s="44"/>
      <c r="Q4" s="44" t="s">
        <v>11</v>
      </c>
      <c r="R4" s="44"/>
      <c r="S4" s="44"/>
      <c r="T4" s="44"/>
      <c r="U4" s="47" t="s">
        <v>1</v>
      </c>
    </row>
    <row r="5" spans="1:21" ht="28.9" customHeight="1">
      <c r="A5" s="46"/>
      <c r="B5" s="48"/>
      <c r="C5" s="23" t="s">
        <v>5</v>
      </c>
      <c r="D5" s="23" t="s">
        <v>12</v>
      </c>
      <c r="E5" s="23" t="s">
        <v>13</v>
      </c>
      <c r="F5" s="23" t="s">
        <v>3</v>
      </c>
      <c r="G5" s="23" t="s">
        <v>4</v>
      </c>
      <c r="H5" s="23" t="s">
        <v>14</v>
      </c>
      <c r="I5" s="23" t="s">
        <v>12</v>
      </c>
      <c r="J5" s="23" t="s">
        <v>15</v>
      </c>
      <c r="K5" s="23">
        <v>2</v>
      </c>
      <c r="L5" s="23"/>
      <c r="M5" s="23" t="s">
        <v>2</v>
      </c>
      <c r="N5" s="23" t="s">
        <v>13</v>
      </c>
      <c r="O5" s="23" t="s">
        <v>3</v>
      </c>
      <c r="P5" s="23" t="s">
        <v>4</v>
      </c>
      <c r="Q5" s="23" t="s">
        <v>14</v>
      </c>
      <c r="R5" s="23" t="s">
        <v>2</v>
      </c>
      <c r="S5" s="23" t="s">
        <v>3</v>
      </c>
      <c r="T5" s="23" t="s">
        <v>4</v>
      </c>
      <c r="U5" s="48"/>
    </row>
    <row r="6" spans="1:21" ht="17.45" customHeight="1">
      <c r="A6" s="24">
        <v>27</v>
      </c>
      <c r="B6" s="25" t="s">
        <v>6</v>
      </c>
      <c r="C6" s="28">
        <f t="shared" ref="C6" si="0">D6+E6+F6+G6</f>
        <v>784.91000000000008</v>
      </c>
      <c r="D6" s="26">
        <f t="shared" ref="D6" si="1">I6+M6+R6</f>
        <v>365.14</v>
      </c>
      <c r="E6" s="26">
        <f t="shared" ref="E6" si="2">N6</f>
        <v>25.76</v>
      </c>
      <c r="F6" s="26">
        <f t="shared" ref="F6" si="3">O6+S6</f>
        <v>394.01000000000005</v>
      </c>
      <c r="G6" s="26">
        <f t="shared" ref="G6" si="4">P6+T6</f>
        <v>0</v>
      </c>
      <c r="H6" s="27">
        <f t="shared" ref="H6" si="5">I6+M6+N6+O6+P6</f>
        <v>764.91000000000008</v>
      </c>
      <c r="I6" s="26">
        <v>322.14</v>
      </c>
      <c r="J6" s="26">
        <v>290</v>
      </c>
      <c r="K6" s="26"/>
      <c r="L6" s="26">
        <f t="shared" ref="L6" si="6">I6-J6</f>
        <v>32.139999999999986</v>
      </c>
      <c r="M6" s="26">
        <v>43</v>
      </c>
      <c r="N6" s="26">
        <v>25.76</v>
      </c>
      <c r="O6" s="26">
        <v>374.01000000000005</v>
      </c>
      <c r="P6" s="26">
        <v>0</v>
      </c>
      <c r="Q6" s="26">
        <f t="shared" ref="Q6" si="7">SUM(R6:T6)</f>
        <v>20</v>
      </c>
      <c r="R6" s="26">
        <v>0</v>
      </c>
      <c r="S6" s="26">
        <v>20</v>
      </c>
      <c r="T6" s="26">
        <v>0</v>
      </c>
      <c r="U6" s="26"/>
    </row>
  </sheetData>
  <mergeCells count="9">
    <mergeCell ref="A2:U2"/>
    <mergeCell ref="A3:B3"/>
    <mergeCell ref="Q3:U3"/>
    <mergeCell ref="C4:G4"/>
    <mergeCell ref="H4:P4"/>
    <mergeCell ref="Q4:T4"/>
    <mergeCell ref="A4:A5"/>
    <mergeCell ref="B4:B5"/>
    <mergeCell ref="U4:U5"/>
  </mergeCells>
  <phoneticPr fontId="15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X12"/>
  <sheetViews>
    <sheetView showZeros="0" workbookViewId="0">
      <pane ySplit="4" topLeftCell="A5" activePane="bottomLeft" state="frozen"/>
      <selection pane="bottomLeft" activeCell="A13" sqref="A13:XFD895"/>
    </sheetView>
  </sheetViews>
  <sheetFormatPr defaultColWidth="9" defaultRowHeight="13.5"/>
  <cols>
    <col min="1" max="1" width="6.25" style="5" customWidth="1"/>
    <col min="2" max="2" width="37.625" style="5" customWidth="1"/>
    <col min="3" max="3" width="11.5" style="6" customWidth="1"/>
    <col min="4" max="4" width="10.125" style="6" hidden="1" customWidth="1"/>
    <col min="5" max="5" width="10.125" style="5" customWidth="1"/>
    <col min="6" max="6" width="9.25" style="5" hidden="1" customWidth="1"/>
    <col min="7" max="7" width="9" style="5" hidden="1" customWidth="1"/>
    <col min="8" max="8" width="9.25" style="5" hidden="1" customWidth="1"/>
    <col min="9" max="9" width="8.5" style="5" hidden="1" customWidth="1"/>
    <col min="10" max="10" width="10.375" style="5" customWidth="1"/>
    <col min="11" max="11" width="10.25" style="5" hidden="1" customWidth="1"/>
    <col min="12" max="12" width="9" style="5" hidden="1" customWidth="1"/>
    <col min="13" max="13" width="7.125" style="5" hidden="1" customWidth="1"/>
    <col min="14" max="14" width="8.375" style="5" hidden="1" customWidth="1"/>
    <col min="15" max="15" width="9.375" style="5" customWidth="1"/>
    <col min="16" max="16" width="8.5" style="5" hidden="1" customWidth="1"/>
    <col min="17" max="17" width="11.5" style="5" hidden="1" customWidth="1"/>
    <col min="18" max="18" width="6.25" style="5" hidden="1" customWidth="1"/>
    <col min="19" max="19" width="9" style="5" hidden="1" customWidth="1"/>
    <col min="20" max="20" width="10.375" style="5" hidden="1" customWidth="1"/>
    <col min="21" max="21" width="9.5" style="5" hidden="1" customWidth="1"/>
    <col min="22" max="22" width="9" style="5" customWidth="1"/>
    <col min="23" max="23" width="9" style="7" hidden="1" customWidth="1"/>
    <col min="24" max="24" width="17.5" style="8" hidden="1" customWidth="1"/>
    <col min="25" max="25" width="9" style="5" customWidth="1"/>
    <col min="26" max="16384" width="9" style="5"/>
  </cols>
  <sheetData>
    <row r="1" spans="1:24" ht="17.25" customHeight="1">
      <c r="A1" s="52" t="s">
        <v>49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</row>
    <row r="2" spans="1:24" ht="12" customHeight="1">
      <c r="A2" s="39"/>
      <c r="B2" s="39"/>
      <c r="C2" s="9"/>
      <c r="D2" s="9"/>
      <c r="E2" s="39"/>
      <c r="F2" s="10"/>
      <c r="G2" s="11"/>
      <c r="H2" s="11"/>
      <c r="I2" s="11"/>
      <c r="J2" s="11"/>
      <c r="K2" s="11"/>
      <c r="L2" s="11"/>
      <c r="M2" s="11"/>
      <c r="N2" s="11"/>
      <c r="O2" s="15"/>
      <c r="P2" s="15"/>
      <c r="Q2" s="15"/>
      <c r="R2" s="53" t="s">
        <v>0</v>
      </c>
      <c r="S2" s="53"/>
      <c r="T2" s="53"/>
      <c r="U2" s="53"/>
      <c r="V2" s="53"/>
      <c r="W2" s="53"/>
      <c r="X2" s="53"/>
    </row>
    <row r="3" spans="1:24" s="4" customFormat="1" ht="37.5" customHeight="1">
      <c r="A3" s="49" t="s">
        <v>7</v>
      </c>
      <c r="B3" s="49" t="s">
        <v>16</v>
      </c>
      <c r="C3" s="51" t="s">
        <v>17</v>
      </c>
      <c r="D3" s="51" t="s">
        <v>18</v>
      </c>
      <c r="E3" s="54" t="s">
        <v>19</v>
      </c>
      <c r="F3" s="55"/>
      <c r="G3" s="55"/>
      <c r="H3" s="55"/>
      <c r="I3" s="56"/>
      <c r="J3" s="54" t="s">
        <v>20</v>
      </c>
      <c r="K3" s="55"/>
      <c r="L3" s="55"/>
      <c r="M3" s="55"/>
      <c r="N3" s="56"/>
      <c r="O3" s="54" t="s">
        <v>50</v>
      </c>
      <c r="P3" s="55"/>
      <c r="Q3" s="55"/>
      <c r="R3" s="55"/>
      <c r="S3" s="56"/>
      <c r="T3" s="40" t="s">
        <v>21</v>
      </c>
      <c r="U3" s="57" t="s">
        <v>22</v>
      </c>
      <c r="V3" s="49" t="s">
        <v>1</v>
      </c>
      <c r="W3" s="58" t="s">
        <v>23</v>
      </c>
      <c r="X3" s="49" t="s">
        <v>24</v>
      </c>
    </row>
    <row r="4" spans="1:24" s="4" customFormat="1" ht="24" hidden="1" customHeight="1">
      <c r="A4" s="50"/>
      <c r="B4" s="50"/>
      <c r="C4" s="51"/>
      <c r="D4" s="51"/>
      <c r="E4" s="40" t="s">
        <v>5</v>
      </c>
      <c r="F4" s="40" t="s">
        <v>25</v>
      </c>
      <c r="G4" s="40" t="s">
        <v>15</v>
      </c>
      <c r="H4" s="40" t="s">
        <v>26</v>
      </c>
      <c r="I4" s="40" t="s">
        <v>15</v>
      </c>
      <c r="J4" s="40" t="s">
        <v>5</v>
      </c>
      <c r="K4" s="40" t="s">
        <v>25</v>
      </c>
      <c r="L4" s="40" t="s">
        <v>15</v>
      </c>
      <c r="M4" s="40" t="s">
        <v>26</v>
      </c>
      <c r="N4" s="40" t="s">
        <v>15</v>
      </c>
      <c r="O4" s="40" t="s">
        <v>5</v>
      </c>
      <c r="P4" s="40" t="s">
        <v>25</v>
      </c>
      <c r="Q4" s="40" t="s">
        <v>15</v>
      </c>
      <c r="R4" s="40" t="s">
        <v>26</v>
      </c>
      <c r="S4" s="40" t="s">
        <v>15</v>
      </c>
      <c r="T4" s="40"/>
      <c r="U4" s="57"/>
      <c r="V4" s="50"/>
      <c r="W4" s="59"/>
      <c r="X4" s="50"/>
    </row>
    <row r="5" spans="1:24" s="4" customFormat="1" ht="16.5" customHeight="1">
      <c r="A5" s="38">
        <v>27</v>
      </c>
      <c r="B5" s="17" t="s">
        <v>6</v>
      </c>
      <c r="C5" s="12">
        <f t="shared" ref="C5:C12" si="0">E5+J5+O5</f>
        <v>417.01000000000005</v>
      </c>
      <c r="D5" s="13">
        <f t="shared" ref="D5:L5" si="1">SUM(D6:D12)</f>
        <v>358.15000000000003</v>
      </c>
      <c r="E5" s="13">
        <f t="shared" ref="E5:E12" si="2">F5+H5</f>
        <v>43</v>
      </c>
      <c r="F5" s="13">
        <f t="shared" si="1"/>
        <v>43</v>
      </c>
      <c r="G5" s="13">
        <f t="shared" si="1"/>
        <v>31.68</v>
      </c>
      <c r="H5" s="13">
        <f t="shared" si="1"/>
        <v>0</v>
      </c>
      <c r="I5" s="13"/>
      <c r="J5" s="13">
        <f t="shared" ref="J5:J12" si="3">K5+M5</f>
        <v>374.01000000000005</v>
      </c>
      <c r="K5" s="13">
        <f t="shared" si="1"/>
        <v>374.01000000000005</v>
      </c>
      <c r="L5" s="13">
        <f t="shared" si="1"/>
        <v>326.47000000000003</v>
      </c>
      <c r="M5" s="13">
        <f t="shared" ref="M5:U5" si="4">SUM(M6:M12)</f>
        <v>0</v>
      </c>
      <c r="N5" s="13"/>
      <c r="O5" s="14">
        <f t="shared" ref="O5:O12" si="5">P5+R5</f>
        <v>0</v>
      </c>
      <c r="P5" s="13">
        <f t="shared" si="4"/>
        <v>0</v>
      </c>
      <c r="Q5" s="13"/>
      <c r="R5" s="13">
        <f t="shared" si="4"/>
        <v>0</v>
      </c>
      <c r="S5" s="13">
        <f t="shared" si="4"/>
        <v>0</v>
      </c>
      <c r="T5" s="16">
        <f t="shared" ref="T5:T12" si="6">C5-D5</f>
        <v>58.860000000000014</v>
      </c>
      <c r="U5" s="13">
        <f t="shared" si="4"/>
        <v>58.84</v>
      </c>
      <c r="V5" s="17"/>
      <c r="W5" s="12"/>
      <c r="X5" s="17"/>
    </row>
    <row r="6" spans="1:24" s="4" customFormat="1" ht="16.5" customHeight="1">
      <c r="A6" s="38"/>
      <c r="B6" s="18" t="s">
        <v>29</v>
      </c>
      <c r="C6" s="12">
        <f t="shared" si="0"/>
        <v>48</v>
      </c>
      <c r="D6" s="12">
        <f t="shared" ref="D6:D12" si="7">G6+I6+L6+N6+Q6+S6</f>
        <v>48</v>
      </c>
      <c r="E6" s="13">
        <f t="shared" si="2"/>
        <v>0</v>
      </c>
      <c r="F6" s="13">
        <v>0</v>
      </c>
      <c r="G6" s="13"/>
      <c r="H6" s="13"/>
      <c r="I6" s="13"/>
      <c r="J6" s="13">
        <f t="shared" si="3"/>
        <v>48</v>
      </c>
      <c r="K6" s="13">
        <v>48</v>
      </c>
      <c r="L6" s="13">
        <v>48</v>
      </c>
      <c r="M6" s="13"/>
      <c r="N6" s="13"/>
      <c r="O6" s="14">
        <f t="shared" si="5"/>
        <v>0</v>
      </c>
      <c r="P6" s="13">
        <v>0</v>
      </c>
      <c r="Q6" s="13"/>
      <c r="R6" s="13"/>
      <c r="S6" s="13"/>
      <c r="T6" s="16">
        <f t="shared" si="6"/>
        <v>0</v>
      </c>
      <c r="U6" s="13"/>
      <c r="V6" s="17"/>
      <c r="W6" s="12">
        <f t="shared" ref="W6:W12" si="8">E6-G6-I6</f>
        <v>0</v>
      </c>
      <c r="X6" s="17" t="s">
        <v>30</v>
      </c>
    </row>
    <row r="7" spans="1:24" s="4" customFormat="1" ht="16.5" customHeight="1">
      <c r="A7" s="38"/>
      <c r="B7" s="18" t="s">
        <v>27</v>
      </c>
      <c r="C7" s="12">
        <f t="shared" si="0"/>
        <v>10</v>
      </c>
      <c r="D7" s="12">
        <f t="shared" si="7"/>
        <v>0</v>
      </c>
      <c r="E7" s="13">
        <f t="shared" si="2"/>
        <v>0</v>
      </c>
      <c r="F7" s="13">
        <v>0</v>
      </c>
      <c r="G7" s="13"/>
      <c r="H7" s="13"/>
      <c r="I7" s="13"/>
      <c r="J7" s="13">
        <f t="shared" si="3"/>
        <v>10</v>
      </c>
      <c r="K7" s="13">
        <v>10</v>
      </c>
      <c r="L7" s="13"/>
      <c r="M7" s="13"/>
      <c r="N7" s="13"/>
      <c r="O7" s="14">
        <f t="shared" si="5"/>
        <v>0</v>
      </c>
      <c r="P7" s="13">
        <v>0</v>
      </c>
      <c r="Q7" s="13"/>
      <c r="R7" s="13"/>
      <c r="S7" s="13"/>
      <c r="T7" s="16">
        <f t="shared" si="6"/>
        <v>10</v>
      </c>
      <c r="U7" s="13">
        <v>10</v>
      </c>
      <c r="V7" s="17"/>
      <c r="W7" s="12">
        <f t="shared" si="8"/>
        <v>0</v>
      </c>
      <c r="X7" s="17"/>
    </row>
    <row r="8" spans="1:24" s="4" customFormat="1" ht="16.5" customHeight="1">
      <c r="A8" s="38"/>
      <c r="B8" s="18" t="s">
        <v>31</v>
      </c>
      <c r="C8" s="12">
        <f t="shared" si="0"/>
        <v>10</v>
      </c>
      <c r="D8" s="12">
        <f t="shared" si="7"/>
        <v>10</v>
      </c>
      <c r="E8" s="13">
        <f t="shared" si="2"/>
        <v>0</v>
      </c>
      <c r="F8" s="13">
        <v>0</v>
      </c>
      <c r="G8" s="13"/>
      <c r="H8" s="13"/>
      <c r="I8" s="13"/>
      <c r="J8" s="13">
        <f t="shared" si="3"/>
        <v>10</v>
      </c>
      <c r="K8" s="13">
        <v>10</v>
      </c>
      <c r="L8" s="13">
        <v>10</v>
      </c>
      <c r="M8" s="13"/>
      <c r="N8" s="13"/>
      <c r="O8" s="14">
        <f t="shared" si="5"/>
        <v>0</v>
      </c>
      <c r="P8" s="13">
        <v>0</v>
      </c>
      <c r="Q8" s="13"/>
      <c r="R8" s="13"/>
      <c r="S8" s="13"/>
      <c r="T8" s="16">
        <f t="shared" si="6"/>
        <v>0</v>
      </c>
      <c r="U8" s="13">
        <v>0</v>
      </c>
      <c r="V8" s="17"/>
      <c r="W8" s="12">
        <f t="shared" si="8"/>
        <v>0</v>
      </c>
      <c r="X8" s="17"/>
    </row>
    <row r="9" spans="1:24" s="4" customFormat="1" ht="16.5" customHeight="1">
      <c r="A9" s="38"/>
      <c r="B9" s="18" t="s">
        <v>32</v>
      </c>
      <c r="C9" s="12">
        <f t="shared" si="0"/>
        <v>10</v>
      </c>
      <c r="D9" s="12">
        <f t="shared" si="7"/>
        <v>0</v>
      </c>
      <c r="E9" s="13">
        <f t="shared" si="2"/>
        <v>0</v>
      </c>
      <c r="F9" s="13">
        <v>0</v>
      </c>
      <c r="G9" s="13"/>
      <c r="H9" s="13"/>
      <c r="I9" s="13"/>
      <c r="J9" s="13">
        <f t="shared" si="3"/>
        <v>10</v>
      </c>
      <c r="K9" s="13">
        <v>10</v>
      </c>
      <c r="L9" s="13"/>
      <c r="M9" s="13"/>
      <c r="N9" s="13"/>
      <c r="O9" s="14">
        <f t="shared" si="5"/>
        <v>0</v>
      </c>
      <c r="P9" s="13">
        <v>0</v>
      </c>
      <c r="Q9" s="13"/>
      <c r="R9" s="13"/>
      <c r="S9" s="13"/>
      <c r="T9" s="16">
        <f t="shared" si="6"/>
        <v>10</v>
      </c>
      <c r="U9" s="13">
        <v>10</v>
      </c>
      <c r="V9" s="17"/>
      <c r="W9" s="12">
        <f t="shared" si="8"/>
        <v>0</v>
      </c>
      <c r="X9" s="17" t="s">
        <v>33</v>
      </c>
    </row>
    <row r="10" spans="1:24" s="4" customFormat="1" ht="16.5" customHeight="1">
      <c r="A10" s="38"/>
      <c r="B10" s="18" t="s">
        <v>34</v>
      </c>
      <c r="C10" s="12">
        <f t="shared" si="0"/>
        <v>286.10000000000002</v>
      </c>
      <c r="D10" s="12">
        <f t="shared" si="7"/>
        <v>258.56</v>
      </c>
      <c r="E10" s="13">
        <f t="shared" si="2"/>
        <v>0</v>
      </c>
      <c r="F10" s="13">
        <v>0</v>
      </c>
      <c r="G10" s="13"/>
      <c r="H10" s="13"/>
      <c r="I10" s="13"/>
      <c r="J10" s="13">
        <f t="shared" si="3"/>
        <v>286.10000000000002</v>
      </c>
      <c r="K10" s="13">
        <v>286.10000000000002</v>
      </c>
      <c r="L10" s="13">
        <v>258.56</v>
      </c>
      <c r="M10" s="13"/>
      <c r="N10" s="13"/>
      <c r="O10" s="14">
        <f t="shared" si="5"/>
        <v>0</v>
      </c>
      <c r="P10" s="13">
        <v>0</v>
      </c>
      <c r="Q10" s="13"/>
      <c r="R10" s="13"/>
      <c r="S10" s="13"/>
      <c r="T10" s="16">
        <f t="shared" si="6"/>
        <v>27.54000000000002</v>
      </c>
      <c r="U10" s="13">
        <v>27.54</v>
      </c>
      <c r="V10" s="17"/>
      <c r="W10" s="12">
        <f t="shared" si="8"/>
        <v>0</v>
      </c>
      <c r="X10" s="17" t="s">
        <v>35</v>
      </c>
    </row>
    <row r="11" spans="1:24" s="4" customFormat="1" ht="16.5" customHeight="1">
      <c r="A11" s="38"/>
      <c r="B11" s="18" t="s">
        <v>36</v>
      </c>
      <c r="C11" s="12">
        <f t="shared" si="0"/>
        <v>9.91</v>
      </c>
      <c r="D11" s="12">
        <f t="shared" si="7"/>
        <v>9.91</v>
      </c>
      <c r="E11" s="13">
        <f t="shared" si="2"/>
        <v>0</v>
      </c>
      <c r="F11" s="13"/>
      <c r="G11" s="13"/>
      <c r="H11" s="13"/>
      <c r="I11" s="13"/>
      <c r="J11" s="13">
        <f t="shared" si="3"/>
        <v>9.91</v>
      </c>
      <c r="K11" s="13">
        <v>9.91</v>
      </c>
      <c r="L11" s="13">
        <v>9.91</v>
      </c>
      <c r="M11" s="13"/>
      <c r="N11" s="13"/>
      <c r="O11" s="14">
        <f t="shared" si="5"/>
        <v>0</v>
      </c>
      <c r="P11" s="13"/>
      <c r="Q11" s="13"/>
      <c r="R11" s="13"/>
      <c r="S11" s="13"/>
      <c r="T11" s="16">
        <f t="shared" si="6"/>
        <v>0</v>
      </c>
      <c r="U11" s="13"/>
      <c r="V11" s="17"/>
      <c r="W11" s="12">
        <f t="shared" si="8"/>
        <v>0</v>
      </c>
      <c r="X11" s="17" t="s">
        <v>37</v>
      </c>
    </row>
    <row r="12" spans="1:24" s="4" customFormat="1" ht="16.5" customHeight="1">
      <c r="A12" s="38"/>
      <c r="B12" s="18" t="s">
        <v>28</v>
      </c>
      <c r="C12" s="12">
        <f t="shared" si="0"/>
        <v>43</v>
      </c>
      <c r="D12" s="12">
        <f t="shared" si="7"/>
        <v>31.68</v>
      </c>
      <c r="E12" s="13">
        <f t="shared" si="2"/>
        <v>43</v>
      </c>
      <c r="F12" s="13">
        <v>43</v>
      </c>
      <c r="G12" s="13">
        <v>31.68</v>
      </c>
      <c r="H12" s="13"/>
      <c r="I12" s="13"/>
      <c r="J12" s="13">
        <f t="shared" si="3"/>
        <v>0</v>
      </c>
      <c r="K12" s="13">
        <v>0</v>
      </c>
      <c r="L12" s="13"/>
      <c r="M12" s="13"/>
      <c r="N12" s="13"/>
      <c r="O12" s="14">
        <f t="shared" si="5"/>
        <v>0</v>
      </c>
      <c r="P12" s="13">
        <v>0</v>
      </c>
      <c r="Q12" s="13"/>
      <c r="R12" s="13"/>
      <c r="S12" s="13"/>
      <c r="T12" s="16">
        <f t="shared" si="6"/>
        <v>11.32</v>
      </c>
      <c r="U12" s="13">
        <v>11.3</v>
      </c>
      <c r="V12" s="17"/>
      <c r="W12" s="12">
        <f t="shared" si="8"/>
        <v>11.32</v>
      </c>
      <c r="X12" s="17"/>
    </row>
  </sheetData>
  <autoFilter ref="A3:X12">
    <filterColumn colId="0"/>
    <filterColumn colId="23"/>
    <extLst/>
  </autoFilter>
  <mergeCells count="13">
    <mergeCell ref="A1:X1"/>
    <mergeCell ref="R2:X2"/>
    <mergeCell ref="E3:I3"/>
    <mergeCell ref="J3:N3"/>
    <mergeCell ref="O3:S3"/>
    <mergeCell ref="U3:U4"/>
    <mergeCell ref="V3:V4"/>
    <mergeCell ref="W3:W4"/>
    <mergeCell ref="X3:X4"/>
    <mergeCell ref="A3:A4"/>
    <mergeCell ref="B3:B4"/>
    <mergeCell ref="C3:C4"/>
    <mergeCell ref="D3:D4"/>
  </mergeCells>
  <phoneticPr fontId="15" type="noConversion"/>
  <printOptions horizontalCentered="1"/>
  <pageMargins left="0.19685039370078741" right="0.19685039370078741" top="0.43307086614173229" bottom="0.43307086614173229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H6"/>
  <sheetViews>
    <sheetView showZeros="0" tabSelected="1" workbookViewId="0">
      <pane ySplit="4" topLeftCell="A5" activePane="bottomLeft" state="frozen"/>
      <selection pane="bottomLeft" activeCell="A7" sqref="A7:XFD419"/>
    </sheetView>
  </sheetViews>
  <sheetFormatPr defaultColWidth="9" defaultRowHeight="13.5"/>
  <cols>
    <col min="1" max="1" width="4.875" style="3" customWidth="1"/>
    <col min="2" max="2" width="43.5" style="3" customWidth="1"/>
    <col min="3" max="3" width="8.5" style="3" customWidth="1"/>
    <col min="4" max="4" width="9.375" style="3" bestFit="1" customWidth="1"/>
    <col min="5" max="5" width="8.25" style="3" customWidth="1"/>
    <col min="6" max="6" width="9.375" style="3" customWidth="1"/>
    <col min="7" max="7" width="9.5" style="3" customWidth="1"/>
    <col min="8" max="9" width="9" style="3" hidden="1" customWidth="1"/>
    <col min="10" max="10" width="5.25" style="3" customWidth="1"/>
    <col min="11" max="11" width="27.125" style="2" hidden="1" customWidth="1"/>
    <col min="12" max="12" width="12.625" style="3" hidden="1" customWidth="1"/>
    <col min="13" max="34" width="9" style="3" hidden="1" customWidth="1"/>
    <col min="35" max="40" width="0" style="3" hidden="1" customWidth="1"/>
    <col min="41" max="16384" width="9" style="3"/>
  </cols>
  <sheetData>
    <row r="1" spans="1:13" s="1" customFormat="1" ht="20.25">
      <c r="A1" s="63" t="s">
        <v>51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3" s="1" customFormat="1" ht="19.5" customHeight="1">
      <c r="E2" s="64" t="s">
        <v>0</v>
      </c>
      <c r="F2" s="64"/>
      <c r="G2" s="64"/>
      <c r="H2" s="64"/>
      <c r="I2" s="64"/>
      <c r="J2" s="64"/>
      <c r="K2" s="64"/>
    </row>
    <row r="3" spans="1:13" s="1" customFormat="1">
      <c r="A3" s="66" t="s">
        <v>38</v>
      </c>
      <c r="B3" s="68" t="s">
        <v>16</v>
      </c>
      <c r="C3" s="65" t="s">
        <v>39</v>
      </c>
      <c r="D3" s="65" t="s">
        <v>40</v>
      </c>
      <c r="E3" s="65"/>
      <c r="F3" s="65"/>
      <c r="G3" s="65"/>
      <c r="H3" s="61" t="s">
        <v>41</v>
      </c>
      <c r="I3" s="61" t="s">
        <v>42</v>
      </c>
      <c r="J3" s="61" t="s">
        <v>1</v>
      </c>
      <c r="K3" s="61" t="s">
        <v>43</v>
      </c>
      <c r="L3" s="60" t="s">
        <v>44</v>
      </c>
      <c r="M3" s="61" t="s">
        <v>15</v>
      </c>
    </row>
    <row r="4" spans="1:13" s="1" customFormat="1" ht="27">
      <c r="A4" s="67"/>
      <c r="B4" s="69"/>
      <c r="C4" s="65"/>
      <c r="D4" s="29" t="s">
        <v>5</v>
      </c>
      <c r="E4" s="29" t="s">
        <v>12</v>
      </c>
      <c r="F4" s="29" t="s">
        <v>20</v>
      </c>
      <c r="G4" s="29" t="s">
        <v>45</v>
      </c>
      <c r="H4" s="62"/>
      <c r="I4" s="62"/>
      <c r="J4" s="62"/>
      <c r="K4" s="62"/>
      <c r="L4" s="60"/>
      <c r="M4" s="62"/>
    </row>
    <row r="5" spans="1:13" s="35" customFormat="1" ht="18.75" customHeight="1">
      <c r="A5" s="30">
        <v>27</v>
      </c>
      <c r="B5" s="31" t="s">
        <v>6</v>
      </c>
      <c r="C5" s="32">
        <f t="shared" ref="C5:C6" si="0">D5</f>
        <v>20</v>
      </c>
      <c r="D5" s="32">
        <f t="shared" ref="D5:D6" si="1">E5+F5+G5</f>
        <v>20</v>
      </c>
      <c r="E5" s="32">
        <f t="shared" ref="E5:G5" si="2">SUM(E6)</f>
        <v>0</v>
      </c>
      <c r="F5" s="32">
        <f t="shared" si="2"/>
        <v>20</v>
      </c>
      <c r="G5" s="32">
        <f t="shared" si="2"/>
        <v>0</v>
      </c>
      <c r="H5" s="32"/>
      <c r="I5" s="32"/>
      <c r="J5" s="32"/>
      <c r="K5" s="33"/>
      <c r="L5" s="34"/>
    </row>
    <row r="6" spans="1:13" s="35" customFormat="1" ht="18.75" customHeight="1">
      <c r="A6" s="30"/>
      <c r="B6" s="36" t="s">
        <v>46</v>
      </c>
      <c r="C6" s="32">
        <f t="shared" si="0"/>
        <v>20</v>
      </c>
      <c r="D6" s="32">
        <f t="shared" si="1"/>
        <v>20</v>
      </c>
      <c r="E6" s="32"/>
      <c r="F6" s="32">
        <v>20</v>
      </c>
      <c r="G6" s="32"/>
      <c r="H6" s="32">
        <v>2010899</v>
      </c>
      <c r="I6" s="32"/>
      <c r="J6" s="32"/>
      <c r="K6" s="37" t="s">
        <v>47</v>
      </c>
      <c r="L6" s="34"/>
    </row>
  </sheetData>
  <autoFilter ref="A4:M6">
    <extLst/>
  </autoFilter>
  <mergeCells count="12">
    <mergeCell ref="L3:L4"/>
    <mergeCell ref="M3:M4"/>
    <mergeCell ref="A1:K1"/>
    <mergeCell ref="E2:K2"/>
    <mergeCell ref="D3:G3"/>
    <mergeCell ref="A3:A4"/>
    <mergeCell ref="B3:B4"/>
    <mergeCell ref="C3:C4"/>
    <mergeCell ref="H3:H4"/>
    <mergeCell ref="I3:I4"/>
    <mergeCell ref="J3:J4"/>
    <mergeCell ref="K3:K4"/>
  </mergeCells>
  <phoneticPr fontId="15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5" orientation="portrait" r:id="rId1"/>
  <colBreaks count="1" manualBreakCount="1">
    <brk id="13" max="4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分单位支出</vt:lpstr>
      <vt:lpstr>分单位项目支出</vt:lpstr>
      <vt:lpstr>分单位转移支付</vt:lpstr>
      <vt:lpstr>分单位项目支出!Print_Titles</vt:lpstr>
      <vt:lpstr>分单位支出!Print_Titles</vt:lpstr>
      <vt:lpstr>分单位转移支付!Print_Titles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CZJYSK</cp:lastModifiedBy>
  <cp:lastPrinted>2020-12-02T01:49:27Z</cp:lastPrinted>
  <dcterms:created xsi:type="dcterms:W3CDTF">2006-09-13T11:21:00Z</dcterms:created>
  <dcterms:modified xsi:type="dcterms:W3CDTF">2020-12-08T07:25:20Z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